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wner\Desktop\★申請書類★\【監査課＆現況報告＆定款変更】\令和７年度提出書類\"/>
    </mc:Choice>
  </mc:AlternateContent>
  <xr:revisionPtr revIDLastSave="0" documentId="13_ncr:1_{E5BF040B-5A5A-47BB-A7DC-D892924DB62A}" xr6:coauthVersionLast="47" xr6:coauthVersionMax="47" xr10:uidLastSave="{00000000-0000-0000-0000-000000000000}"/>
  <bookViews>
    <workbookView xWindow="-120" yWindow="-120" windowWidth="20730" windowHeight="11160" xr2:uid="{1635F429-98D8-4BFB-929E-590865936F4C}"/>
  </bookViews>
  <sheets>
    <sheet name="第一号第一様式" sheetId="1" r:id="rId1"/>
  </sheets>
  <definedNames>
    <definedName name="_xlnm.Print_Titles" localSheetId="0">第一号第一様式!$1:$7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40" i="1" l="1"/>
  <c r="G37" i="1"/>
  <c r="F35" i="1"/>
  <c r="E35" i="1"/>
  <c r="G35" i="1" s="1"/>
  <c r="G34" i="1"/>
  <c r="G33" i="1"/>
  <c r="G32" i="1"/>
  <c r="F31" i="1"/>
  <c r="F36" i="1" s="1"/>
  <c r="E31" i="1"/>
  <c r="G31" i="1" s="1"/>
  <c r="G30" i="1"/>
  <c r="G29" i="1"/>
  <c r="G28" i="1"/>
  <c r="F26" i="1"/>
  <c r="E26" i="1"/>
  <c r="G26" i="1" s="1"/>
  <c r="G25" i="1"/>
  <c r="G24" i="1"/>
  <c r="G23" i="1"/>
  <c r="F22" i="1"/>
  <c r="F27" i="1" s="1"/>
  <c r="E22" i="1"/>
  <c r="G22" i="1" s="1"/>
  <c r="G21" i="1"/>
  <c r="G20" i="1"/>
  <c r="G19" i="1"/>
  <c r="F18" i="1"/>
  <c r="F39" i="1" s="1"/>
  <c r="F41" i="1" s="1"/>
  <c r="F17" i="1"/>
  <c r="E17" i="1"/>
  <c r="G17" i="1" s="1"/>
  <c r="G16" i="1"/>
  <c r="G15" i="1"/>
  <c r="G14" i="1"/>
  <c r="G13" i="1"/>
  <c r="G12" i="1"/>
  <c r="F11" i="1"/>
  <c r="E11" i="1"/>
  <c r="E18" i="1" s="1"/>
  <c r="G10" i="1"/>
  <c r="G9" i="1"/>
  <c r="G8" i="1"/>
  <c r="G18" i="1" l="1"/>
  <c r="E36" i="1"/>
  <c r="G36" i="1" s="1"/>
  <c r="G11" i="1"/>
  <c r="E27" i="1"/>
  <c r="G27" i="1" s="1"/>
  <c r="E39" i="1" l="1"/>
  <c r="E41" i="1" l="1"/>
  <c r="G41" i="1" s="1"/>
  <c r="G39" i="1"/>
</calcChain>
</file>

<file path=xl/sharedStrings.xml><?xml version="1.0" encoding="utf-8"?>
<sst xmlns="http://schemas.openxmlformats.org/spreadsheetml/2006/main" count="51" uniqueCount="47">
  <si>
    <t>第一号第一様式（第十七条第四項関係）</t>
    <rPh sb="0" eb="1">
      <t>ダイ</t>
    </rPh>
    <rPh sb="1" eb="2">
      <t>イチ</t>
    </rPh>
    <rPh sb="2" eb="3">
      <t>ゴウ</t>
    </rPh>
    <rPh sb="3" eb="4">
      <t>ダイ</t>
    </rPh>
    <rPh sb="4" eb="5">
      <t>イチ</t>
    </rPh>
    <rPh sb="5" eb="7">
      <t>ヨウシキ</t>
    </rPh>
    <phoneticPr fontId="4"/>
  </si>
  <si>
    <t>法人単位資金収支計算書</t>
    <rPh sb="0" eb="2">
      <t>ホウジン</t>
    </rPh>
    <rPh sb="2" eb="4">
      <t>タンイ</t>
    </rPh>
    <phoneticPr fontId="4"/>
  </si>
  <si>
    <t>（自）令和6年4月1日  （至）令和7年3月31日</t>
    <phoneticPr fontId="4"/>
  </si>
  <si>
    <t>（単位：円）</t>
    <phoneticPr fontId="4"/>
  </si>
  <si>
    <t>勘定科目</t>
    <rPh sb="0" eb="2">
      <t>カンジョウ</t>
    </rPh>
    <rPh sb="2" eb="4">
      <t>カモク</t>
    </rPh>
    <phoneticPr fontId="4"/>
  </si>
  <si>
    <t>予算(A)</t>
    <rPh sb="0" eb="2">
      <t>ヨサン</t>
    </rPh>
    <phoneticPr fontId="4"/>
  </si>
  <si>
    <t>決算(B)</t>
    <rPh sb="0" eb="2">
      <t>ケッサン</t>
    </rPh>
    <phoneticPr fontId="4"/>
  </si>
  <si>
    <t>差異(A)-(B)</t>
    <rPh sb="0" eb="2">
      <t>サイ</t>
    </rPh>
    <phoneticPr fontId="4"/>
  </si>
  <si>
    <t>備考</t>
    <rPh sb="0" eb="2">
      <t>ビコウ</t>
    </rPh>
    <phoneticPr fontId="4"/>
  </si>
  <si>
    <t>事業活動による収支</t>
  </si>
  <si>
    <t>収入</t>
  </si>
  <si>
    <t>保育事業収入</t>
  </si>
  <si>
    <t>受取利息配当金収入</t>
  </si>
  <si>
    <t>その他の収入</t>
  </si>
  <si>
    <t>事業活動収入計（１）</t>
  </si>
  <si>
    <t>支出</t>
  </si>
  <si>
    <t>人件費支出</t>
  </si>
  <si>
    <t>事業費支出</t>
  </si>
  <si>
    <t>事務費支出</t>
  </si>
  <si>
    <t>支払利息支出</t>
  </si>
  <si>
    <t>その他の支出</t>
  </si>
  <si>
    <t>事業活動支出計（２）</t>
  </si>
  <si>
    <t>事業活動資金収支差額（３）＝（１）－（２）</t>
  </si>
  <si>
    <t>施設整備等による収支</t>
  </si>
  <si>
    <t>施設整備等補助金収入</t>
  </si>
  <si>
    <t>設備資金借入金収入</t>
  </si>
  <si>
    <t>社会福祉連携推進業務設備資金借入金収入</t>
  </si>
  <si>
    <t>施設整備等収入計（４）</t>
  </si>
  <si>
    <t>設備資金借入金元金償還支出</t>
  </si>
  <si>
    <t>社会福祉連携推進業務設備資金借入金元金償還支出</t>
  </si>
  <si>
    <t>固定資産取得支出</t>
  </si>
  <si>
    <t>施設整備等支出計（５）</t>
  </si>
  <si>
    <t>施設整備等資金収支差額（６）＝（４）－（５）</t>
  </si>
  <si>
    <t>その他の活動による収支</t>
  </si>
  <si>
    <t>社会福祉連携推進業務長期運営資金借入金収入</t>
  </si>
  <si>
    <t>社会福祉連携推進業務長期貸付金回収収入</t>
  </si>
  <si>
    <t>積立資産取崩収入</t>
  </si>
  <si>
    <t>その他の活動収入計（７）</t>
  </si>
  <si>
    <t>社会福祉連携推進業務長期運営資金借入金元金償還支出</t>
  </si>
  <si>
    <t>社会福祉連携推進業務長期貸付金支出</t>
  </si>
  <si>
    <t>積立資産支出</t>
  </si>
  <si>
    <t>その他の活動支出計（８）</t>
  </si>
  <si>
    <t>その他の活動資金収支差額（９）＝（７）－（８）</t>
  </si>
  <si>
    <t>予備費支出（１０）</t>
  </si>
  <si>
    <t>当期資金収支差額合計（１１）＝（３）＋（６）＋（９）－（１０）</t>
  </si>
  <si>
    <t>前期末支払資金残高（１２）</t>
  </si>
  <si>
    <t>当期末支払資金残高（１１）＋（１２）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</si>
</sst>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-#,##0_)"/>
  </numFmts>
  <fonts count="1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Meiryo UI"/>
      <family val="3"/>
      <charset val="128"/>
    </font>
    <font>
      <sz val="10"/>
      <color theme="1"/>
      <name val="Meiryo UI"/>
      <family val="3"/>
      <charset val="128"/>
    </font>
    <font>
      <sz val="6"/>
      <name val="ＭＳ Ｐゴシック"/>
      <family val="3"/>
      <charset val="128"/>
    </font>
    <font>
      <sz val="11"/>
      <color theme="1"/>
      <name val="Meiryo UI"/>
      <family val="3"/>
      <charset val="128"/>
    </font>
    <font>
      <sz val="11"/>
      <name val="ＭＳ Ｐゴシック"/>
      <family val="3"/>
      <charset val="128"/>
    </font>
    <font>
      <sz val="10"/>
      <name val="Meiryo UI"/>
      <family val="3"/>
      <charset val="128"/>
    </font>
    <font>
      <sz val="11"/>
      <name val="ＭＳ ゴシック"/>
      <family val="3"/>
      <charset val="128"/>
    </font>
    <font>
      <sz val="11"/>
      <color rgb="FF000000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0" fontId="6" fillId="0" borderId="0"/>
    <xf numFmtId="0" fontId="8" fillId="0" borderId="0">
      <alignment horizontal="left" vertical="top"/>
    </xf>
  </cellStyleXfs>
  <cellXfs count="37">
    <xf numFmtId="0" fontId="0" fillId="0" borderId="0" xfId="0">
      <alignment vertical="center"/>
    </xf>
    <xf numFmtId="0" fontId="2" fillId="0" borderId="0" xfId="0" applyFont="1" applyAlignment="1">
      <alignment horizontal="center" vertical="center" shrinkToFit="1"/>
    </xf>
    <xf numFmtId="0" fontId="3" fillId="0" borderId="0" xfId="0" applyFont="1">
      <alignment vertical="center"/>
    </xf>
    <xf numFmtId="0" fontId="2" fillId="0" borderId="0" xfId="0" applyFont="1" applyAlignment="1">
      <alignment horizontal="right" vertical="center"/>
    </xf>
    <xf numFmtId="0" fontId="5" fillId="0" borderId="0" xfId="0" applyFont="1" applyAlignment="1">
      <alignment horizontal="center" vertical="center" shrinkToFit="1"/>
    </xf>
    <xf numFmtId="0" fontId="7" fillId="0" borderId="1" xfId="1" applyFont="1" applyBorder="1" applyAlignment="1">
      <alignment horizontal="center" vertical="center" shrinkToFit="1"/>
    </xf>
    <xf numFmtId="0" fontId="7" fillId="0" borderId="2" xfId="2" applyFont="1" applyBorder="1" applyAlignment="1">
      <alignment vertical="center" shrinkToFit="1"/>
    </xf>
    <xf numFmtId="176" fontId="9" fillId="0" borderId="2" xfId="0" applyNumberFormat="1" applyFont="1" applyBorder="1" applyProtection="1">
      <alignment vertical="center"/>
      <protection locked="0"/>
    </xf>
    <xf numFmtId="176" fontId="9" fillId="0" borderId="2" xfId="2" applyNumberFormat="1" applyFont="1" applyBorder="1" applyAlignment="1" applyProtection="1">
      <alignment vertical="center" shrinkToFit="1"/>
      <protection locked="0"/>
    </xf>
    <xf numFmtId="0" fontId="7" fillId="0" borderId="3" xfId="2" applyFont="1" applyBorder="1" applyAlignment="1">
      <alignment vertical="center" shrinkToFit="1"/>
    </xf>
    <xf numFmtId="176" fontId="9" fillId="0" borderId="3" xfId="0" applyNumberFormat="1" applyFont="1" applyBorder="1" applyProtection="1">
      <alignment vertical="center"/>
      <protection locked="0"/>
    </xf>
    <xf numFmtId="176" fontId="9" fillId="0" borderId="3" xfId="2" applyNumberFormat="1" applyFont="1" applyBorder="1" applyAlignment="1" applyProtection="1">
      <alignment vertical="center" shrinkToFit="1"/>
      <protection locked="0"/>
    </xf>
    <xf numFmtId="176" fontId="9" fillId="0" borderId="4" xfId="0" applyNumberFormat="1" applyFont="1" applyBorder="1" applyProtection="1">
      <alignment vertical="center"/>
      <protection locked="0"/>
    </xf>
    <xf numFmtId="0" fontId="7" fillId="0" borderId="1" xfId="2" applyFont="1" applyBorder="1" applyAlignment="1">
      <alignment vertical="center" shrinkToFit="1"/>
    </xf>
    <xf numFmtId="176" fontId="9" fillId="0" borderId="1" xfId="0" applyNumberFormat="1" applyFont="1" applyBorder="1" applyProtection="1">
      <alignment vertical="center"/>
      <protection locked="0"/>
    </xf>
    <xf numFmtId="176" fontId="9" fillId="0" borderId="1" xfId="2" applyNumberFormat="1" applyFont="1" applyBorder="1" applyAlignment="1" applyProtection="1">
      <alignment vertical="center" shrinkToFit="1"/>
      <protection locked="0"/>
    </xf>
    <xf numFmtId="0" fontId="7" fillId="0" borderId="5" xfId="2" applyFont="1" applyBorder="1" applyAlignment="1">
      <alignment vertical="center"/>
    </xf>
    <xf numFmtId="0" fontId="7" fillId="0" borderId="6" xfId="2" applyFont="1" applyBorder="1" applyAlignment="1">
      <alignment vertical="center" shrinkToFit="1"/>
    </xf>
    <xf numFmtId="176" fontId="9" fillId="0" borderId="6" xfId="2" applyNumberFormat="1" applyFont="1" applyBorder="1" applyAlignment="1" applyProtection="1">
      <alignment vertical="center" shrinkToFit="1"/>
      <protection locked="0"/>
    </xf>
    <xf numFmtId="0" fontId="7" fillId="0" borderId="7" xfId="2" applyFont="1" applyBorder="1" applyAlignment="1">
      <alignment vertical="center"/>
    </xf>
    <xf numFmtId="0" fontId="7" fillId="0" borderId="1" xfId="2" applyFont="1" applyBorder="1" applyAlignment="1">
      <alignment vertical="top" shrinkToFit="1"/>
    </xf>
    <xf numFmtId="176" fontId="9" fillId="0" borderId="1" xfId="2" applyNumberFormat="1" applyFont="1" applyBorder="1" applyAlignment="1" applyProtection="1">
      <alignment vertical="top" shrinkToFit="1"/>
      <protection locked="0"/>
    </xf>
    <xf numFmtId="0" fontId="7" fillId="0" borderId="8" xfId="2" applyFont="1" applyBorder="1" applyAlignment="1">
      <alignment vertical="center"/>
    </xf>
    <xf numFmtId="0" fontId="7" fillId="0" borderId="9" xfId="2" applyFont="1" applyBorder="1" applyAlignment="1">
      <alignment vertical="center"/>
    </xf>
    <xf numFmtId="0" fontId="7" fillId="0" borderId="10" xfId="2" applyFont="1" applyBorder="1" applyAlignment="1">
      <alignment vertical="center" shrinkToFit="1"/>
    </xf>
    <xf numFmtId="176" fontId="9" fillId="0" borderId="10" xfId="2" applyNumberFormat="1" applyFont="1" applyBorder="1" applyAlignment="1" applyProtection="1">
      <alignment vertical="center" shrinkToFit="1"/>
      <protection locked="0"/>
    </xf>
    <xf numFmtId="0" fontId="7" fillId="0" borderId="11" xfId="2" applyFont="1" applyBorder="1" applyAlignment="1">
      <alignment vertical="center" textRotation="255"/>
    </xf>
    <xf numFmtId="0" fontId="7" fillId="0" borderId="12" xfId="2" applyFont="1" applyBorder="1" applyAlignment="1">
      <alignment vertical="center"/>
    </xf>
    <xf numFmtId="0" fontId="7" fillId="0" borderId="13" xfId="2" applyFont="1" applyBorder="1" applyAlignment="1">
      <alignment vertical="center" shrinkToFit="1"/>
    </xf>
    <xf numFmtId="176" fontId="9" fillId="0" borderId="4" xfId="2" applyNumberFormat="1" applyFont="1" applyBorder="1" applyAlignment="1" applyProtection="1">
      <alignment vertical="center" shrinkToFit="1"/>
      <protection locked="0"/>
    </xf>
    <xf numFmtId="0" fontId="3" fillId="0" borderId="0" xfId="0" applyFont="1" applyProtection="1">
      <alignment vertical="center"/>
      <protection locked="0"/>
    </xf>
    <xf numFmtId="0" fontId="7" fillId="0" borderId="2" xfId="2" applyFont="1" applyBorder="1" applyAlignment="1">
      <alignment vertical="center" textRotation="255"/>
    </xf>
    <xf numFmtId="0" fontId="7" fillId="0" borderId="3" xfId="2" applyFont="1" applyBorder="1" applyAlignment="1">
      <alignment vertical="center" textRotation="255"/>
    </xf>
    <xf numFmtId="0" fontId="7" fillId="0" borderId="4" xfId="2" applyFont="1" applyBorder="1" applyAlignment="1">
      <alignment vertical="center" textRotation="255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 applyProtection="1">
      <alignment horizontal="center" vertical="center" shrinkToFit="1"/>
      <protection locked="0"/>
    </xf>
    <xf numFmtId="0" fontId="7" fillId="0" borderId="1" xfId="1" applyFont="1" applyBorder="1" applyAlignment="1">
      <alignment horizontal="center" vertical="center" shrinkToFit="1"/>
    </xf>
  </cellXfs>
  <cellStyles count="3">
    <cellStyle name="標準" xfId="0" builtinId="0"/>
    <cellStyle name="標準 2" xfId="2" xr:uid="{7CC4226E-3B39-48F6-A7C9-978C73159DB5}"/>
    <cellStyle name="標準 3" xfId="1" xr:uid="{991CF45E-3570-4496-82DF-3B10AABACE5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8DD7F-5919-43D9-99F2-6862BF4256B2}">
  <sheetPr>
    <pageSetUpPr fitToPage="1"/>
  </sheetPr>
  <dimension ref="B2:H51"/>
  <sheetViews>
    <sheetView showGridLines="0" tabSelected="1" topLeftCell="A31" workbookViewId="0">
      <selection activeCell="E41" sqref="E41"/>
    </sheetView>
  </sheetViews>
  <sheetFormatPr defaultRowHeight="18.75" x14ac:dyDescent="0.4"/>
  <cols>
    <col min="1" max="3" width="2.875" customWidth="1"/>
    <col min="4" max="4" width="51.125" customWidth="1"/>
    <col min="5" max="8" width="20.75" customWidth="1"/>
  </cols>
  <sheetData>
    <row r="2" spans="2:8" ht="21" x14ac:dyDescent="0.4">
      <c r="B2" s="1"/>
      <c r="C2" s="1"/>
      <c r="D2" s="1"/>
      <c r="E2" s="2"/>
      <c r="F2" s="2"/>
      <c r="G2" s="3"/>
      <c r="H2" s="3" t="s">
        <v>0</v>
      </c>
    </row>
    <row r="3" spans="2:8" ht="21" x14ac:dyDescent="0.4">
      <c r="B3" s="34" t="s">
        <v>1</v>
      </c>
      <c r="C3" s="34"/>
      <c r="D3" s="34"/>
      <c r="E3" s="34"/>
      <c r="F3" s="34"/>
      <c r="G3" s="34"/>
      <c r="H3" s="34"/>
    </row>
    <row r="4" spans="2:8" ht="21" x14ac:dyDescent="0.4">
      <c r="B4" s="1"/>
      <c r="C4" s="1"/>
      <c r="D4" s="1"/>
      <c r="E4" s="1"/>
      <c r="F4" s="1"/>
      <c r="G4" s="2"/>
      <c r="H4" s="2"/>
    </row>
    <row r="5" spans="2:8" ht="21" x14ac:dyDescent="0.4">
      <c r="B5" s="35" t="s">
        <v>2</v>
      </c>
      <c r="C5" s="35"/>
      <c r="D5" s="35"/>
      <c r="E5" s="35"/>
      <c r="F5" s="35"/>
      <c r="G5" s="35"/>
      <c r="H5" s="35"/>
    </row>
    <row r="6" spans="2:8" x14ac:dyDescent="0.4">
      <c r="B6" s="4"/>
      <c r="C6" s="4"/>
      <c r="D6" s="4"/>
      <c r="E6" s="4"/>
      <c r="F6" s="2"/>
      <c r="G6" s="2"/>
      <c r="H6" s="4" t="s">
        <v>3</v>
      </c>
    </row>
    <row r="7" spans="2:8" x14ac:dyDescent="0.4">
      <c r="B7" s="36" t="s">
        <v>4</v>
      </c>
      <c r="C7" s="36"/>
      <c r="D7" s="36"/>
      <c r="E7" s="5" t="s">
        <v>5</v>
      </c>
      <c r="F7" s="5" t="s">
        <v>6</v>
      </c>
      <c r="G7" s="5" t="s">
        <v>7</v>
      </c>
      <c r="H7" s="5" t="s">
        <v>8</v>
      </c>
    </row>
    <row r="8" spans="2:8" x14ac:dyDescent="0.4">
      <c r="B8" s="31" t="s">
        <v>9</v>
      </c>
      <c r="C8" s="31" t="s">
        <v>10</v>
      </c>
      <c r="D8" s="6" t="s">
        <v>11</v>
      </c>
      <c r="E8" s="7">
        <v>349400000</v>
      </c>
      <c r="F8" s="8">
        <v>343972253</v>
      </c>
      <c r="G8" s="8">
        <f>E8-F8</f>
        <v>5427747</v>
      </c>
      <c r="H8" s="8"/>
    </row>
    <row r="9" spans="2:8" x14ac:dyDescent="0.4">
      <c r="B9" s="32"/>
      <c r="C9" s="32"/>
      <c r="D9" s="9" t="s">
        <v>12</v>
      </c>
      <c r="E9" s="10">
        <v>70000</v>
      </c>
      <c r="F9" s="11">
        <v>55212</v>
      </c>
      <c r="G9" s="11">
        <f t="shared" ref="G9:G41" si="0">E9-F9</f>
        <v>14788</v>
      </c>
      <c r="H9" s="11"/>
    </row>
    <row r="10" spans="2:8" x14ac:dyDescent="0.4">
      <c r="B10" s="32"/>
      <c r="C10" s="32"/>
      <c r="D10" s="9" t="s">
        <v>13</v>
      </c>
      <c r="E10" s="12">
        <v>5750000</v>
      </c>
      <c r="F10" s="11">
        <v>4969182</v>
      </c>
      <c r="G10" s="11">
        <f t="shared" si="0"/>
        <v>780818</v>
      </c>
      <c r="H10" s="11"/>
    </row>
    <row r="11" spans="2:8" x14ac:dyDescent="0.4">
      <c r="B11" s="32"/>
      <c r="C11" s="33"/>
      <c r="D11" s="13" t="s">
        <v>14</v>
      </c>
      <c r="E11" s="14">
        <f>+E8+E9+E10</f>
        <v>355220000</v>
      </c>
      <c r="F11" s="15">
        <f>+F8+F9+F10</f>
        <v>348996647</v>
      </c>
      <c r="G11" s="15">
        <f t="shared" si="0"/>
        <v>6223353</v>
      </c>
      <c r="H11" s="15"/>
    </row>
    <row r="12" spans="2:8" x14ac:dyDescent="0.4">
      <c r="B12" s="32"/>
      <c r="C12" s="31" t="s">
        <v>15</v>
      </c>
      <c r="D12" s="9" t="s">
        <v>16</v>
      </c>
      <c r="E12" s="7">
        <v>236700000</v>
      </c>
      <c r="F12" s="11">
        <v>232671575</v>
      </c>
      <c r="G12" s="11">
        <f t="shared" si="0"/>
        <v>4028425</v>
      </c>
      <c r="H12" s="11"/>
    </row>
    <row r="13" spans="2:8" x14ac:dyDescent="0.4">
      <c r="B13" s="32"/>
      <c r="C13" s="32"/>
      <c r="D13" s="9" t="s">
        <v>17</v>
      </c>
      <c r="E13" s="10">
        <v>28850000</v>
      </c>
      <c r="F13" s="11">
        <v>27141104</v>
      </c>
      <c r="G13" s="11">
        <f t="shared" si="0"/>
        <v>1708896</v>
      </c>
      <c r="H13" s="11"/>
    </row>
    <row r="14" spans="2:8" x14ac:dyDescent="0.4">
      <c r="B14" s="32"/>
      <c r="C14" s="32"/>
      <c r="D14" s="9" t="s">
        <v>18</v>
      </c>
      <c r="E14" s="10">
        <v>19070000</v>
      </c>
      <c r="F14" s="11">
        <v>16859150</v>
      </c>
      <c r="G14" s="11">
        <f t="shared" si="0"/>
        <v>2210850</v>
      </c>
      <c r="H14" s="11"/>
    </row>
    <row r="15" spans="2:8" x14ac:dyDescent="0.4">
      <c r="B15" s="32"/>
      <c r="C15" s="32"/>
      <c r="D15" s="9" t="s">
        <v>19</v>
      </c>
      <c r="E15" s="10">
        <v>3300000</v>
      </c>
      <c r="F15" s="11">
        <v>2911264</v>
      </c>
      <c r="G15" s="11">
        <f t="shared" si="0"/>
        <v>388736</v>
      </c>
      <c r="H15" s="11"/>
    </row>
    <row r="16" spans="2:8" x14ac:dyDescent="0.4">
      <c r="B16" s="32"/>
      <c r="C16" s="32"/>
      <c r="D16" s="9" t="s">
        <v>20</v>
      </c>
      <c r="E16" s="12">
        <v>3600000</v>
      </c>
      <c r="F16" s="11">
        <v>3507840</v>
      </c>
      <c r="G16" s="11">
        <f t="shared" si="0"/>
        <v>92160</v>
      </c>
      <c r="H16" s="11"/>
    </row>
    <row r="17" spans="2:8" x14ac:dyDescent="0.4">
      <c r="B17" s="32"/>
      <c r="C17" s="33"/>
      <c r="D17" s="13" t="s">
        <v>21</v>
      </c>
      <c r="E17" s="14">
        <f>+E12+E13+E14+E15+E16</f>
        <v>291520000</v>
      </c>
      <c r="F17" s="15">
        <f>+F12+F13+F14+F15+F16</f>
        <v>283090933</v>
      </c>
      <c r="G17" s="15">
        <f t="shared" si="0"/>
        <v>8429067</v>
      </c>
      <c r="H17" s="15"/>
    </row>
    <row r="18" spans="2:8" x14ac:dyDescent="0.4">
      <c r="B18" s="33"/>
      <c r="C18" s="16" t="s">
        <v>22</v>
      </c>
      <c r="D18" s="17"/>
      <c r="E18" s="14">
        <f xml:space="preserve"> +E11 - E17</f>
        <v>63700000</v>
      </c>
      <c r="F18" s="18">
        <f xml:space="preserve"> +F11 - F17</f>
        <v>65905714</v>
      </c>
      <c r="G18" s="18">
        <f t="shared" si="0"/>
        <v>-2205714</v>
      </c>
      <c r="H18" s="18"/>
    </row>
    <row r="19" spans="2:8" x14ac:dyDescent="0.4">
      <c r="B19" s="31" t="s">
        <v>23</v>
      </c>
      <c r="C19" s="31" t="s">
        <v>10</v>
      </c>
      <c r="D19" s="9" t="s">
        <v>24</v>
      </c>
      <c r="E19" s="7">
        <v>1300000</v>
      </c>
      <c r="F19" s="11">
        <v>968000</v>
      </c>
      <c r="G19" s="11">
        <f t="shared" si="0"/>
        <v>332000</v>
      </c>
      <c r="H19" s="11"/>
    </row>
    <row r="20" spans="2:8" x14ac:dyDescent="0.4">
      <c r="B20" s="32"/>
      <c r="C20" s="32"/>
      <c r="D20" s="9" t="s">
        <v>25</v>
      </c>
      <c r="E20" s="10"/>
      <c r="F20" s="11">
        <v>0</v>
      </c>
      <c r="G20" s="11">
        <f t="shared" si="0"/>
        <v>0</v>
      </c>
      <c r="H20" s="11"/>
    </row>
    <row r="21" spans="2:8" x14ac:dyDescent="0.4">
      <c r="B21" s="32"/>
      <c r="C21" s="32"/>
      <c r="D21" s="9" t="s">
        <v>26</v>
      </c>
      <c r="E21" s="12"/>
      <c r="F21" s="11">
        <v>0</v>
      </c>
      <c r="G21" s="11">
        <f t="shared" si="0"/>
        <v>0</v>
      </c>
      <c r="H21" s="11"/>
    </row>
    <row r="22" spans="2:8" x14ac:dyDescent="0.4">
      <c r="B22" s="32"/>
      <c r="C22" s="33"/>
      <c r="D22" s="13" t="s">
        <v>27</v>
      </c>
      <c r="E22" s="14">
        <f>+E19+E20+E21</f>
        <v>1300000</v>
      </c>
      <c r="F22" s="15">
        <f>+F19+F20+F21</f>
        <v>968000</v>
      </c>
      <c r="G22" s="15">
        <f t="shared" si="0"/>
        <v>332000</v>
      </c>
      <c r="H22" s="15"/>
    </row>
    <row r="23" spans="2:8" x14ac:dyDescent="0.4">
      <c r="B23" s="32"/>
      <c r="C23" s="31" t="s">
        <v>15</v>
      </c>
      <c r="D23" s="9" t="s">
        <v>28</v>
      </c>
      <c r="E23" s="7">
        <v>15700000</v>
      </c>
      <c r="F23" s="11">
        <v>15432000</v>
      </c>
      <c r="G23" s="11">
        <f t="shared" si="0"/>
        <v>268000</v>
      </c>
      <c r="H23" s="11"/>
    </row>
    <row r="24" spans="2:8" x14ac:dyDescent="0.4">
      <c r="B24" s="32"/>
      <c r="C24" s="32"/>
      <c r="D24" s="9" t="s">
        <v>29</v>
      </c>
      <c r="E24" s="10"/>
      <c r="F24" s="11">
        <v>0</v>
      </c>
      <c r="G24" s="11">
        <f t="shared" si="0"/>
        <v>0</v>
      </c>
      <c r="H24" s="11"/>
    </row>
    <row r="25" spans="2:8" x14ac:dyDescent="0.4">
      <c r="B25" s="32"/>
      <c r="C25" s="32"/>
      <c r="D25" s="9" t="s">
        <v>30</v>
      </c>
      <c r="E25" s="12">
        <v>1500000</v>
      </c>
      <c r="F25" s="11">
        <v>1410800</v>
      </c>
      <c r="G25" s="11">
        <f t="shared" si="0"/>
        <v>89200</v>
      </c>
      <c r="H25" s="11"/>
    </row>
    <row r="26" spans="2:8" x14ac:dyDescent="0.4">
      <c r="B26" s="32"/>
      <c r="C26" s="33"/>
      <c r="D26" s="13" t="s">
        <v>31</v>
      </c>
      <c r="E26" s="14">
        <f>+E23+E24+E25</f>
        <v>17200000</v>
      </c>
      <c r="F26" s="15">
        <f>+F23+F24+F25</f>
        <v>16842800</v>
      </c>
      <c r="G26" s="15">
        <f t="shared" si="0"/>
        <v>357200</v>
      </c>
      <c r="H26" s="15"/>
    </row>
    <row r="27" spans="2:8" x14ac:dyDescent="0.4">
      <c r="B27" s="33"/>
      <c r="C27" s="19" t="s">
        <v>32</v>
      </c>
      <c r="D27" s="17"/>
      <c r="E27" s="14">
        <f xml:space="preserve"> +E22 - E26</f>
        <v>-15900000</v>
      </c>
      <c r="F27" s="18">
        <f xml:space="preserve"> +F22 - F26</f>
        <v>-15874800</v>
      </c>
      <c r="G27" s="18">
        <f t="shared" si="0"/>
        <v>-25200</v>
      </c>
      <c r="H27" s="18"/>
    </row>
    <row r="28" spans="2:8" x14ac:dyDescent="0.4">
      <c r="B28" s="31" t="s">
        <v>33</v>
      </c>
      <c r="C28" s="31" t="s">
        <v>10</v>
      </c>
      <c r="D28" s="9" t="s">
        <v>34</v>
      </c>
      <c r="E28" s="7"/>
      <c r="F28" s="11">
        <v>0</v>
      </c>
      <c r="G28" s="11">
        <f t="shared" si="0"/>
        <v>0</v>
      </c>
      <c r="H28" s="11"/>
    </row>
    <row r="29" spans="2:8" x14ac:dyDescent="0.4">
      <c r="B29" s="32"/>
      <c r="C29" s="32"/>
      <c r="D29" s="9" t="s">
        <v>35</v>
      </c>
      <c r="E29" s="10"/>
      <c r="F29" s="11">
        <v>0</v>
      </c>
      <c r="G29" s="11">
        <f t="shared" si="0"/>
        <v>0</v>
      </c>
      <c r="H29" s="11"/>
    </row>
    <row r="30" spans="2:8" x14ac:dyDescent="0.4">
      <c r="B30" s="32"/>
      <c r="C30" s="32"/>
      <c r="D30" s="9" t="s">
        <v>36</v>
      </c>
      <c r="E30" s="12"/>
      <c r="F30" s="11">
        <v>0</v>
      </c>
      <c r="G30" s="11">
        <f t="shared" si="0"/>
        <v>0</v>
      </c>
      <c r="H30" s="11"/>
    </row>
    <row r="31" spans="2:8" x14ac:dyDescent="0.4">
      <c r="B31" s="32"/>
      <c r="C31" s="33"/>
      <c r="D31" s="13" t="s">
        <v>37</v>
      </c>
      <c r="E31" s="14">
        <f>+E28+E29+E30</f>
        <v>0</v>
      </c>
      <c r="F31" s="15">
        <f>+F28+F29+F30</f>
        <v>0</v>
      </c>
      <c r="G31" s="15">
        <f t="shared" si="0"/>
        <v>0</v>
      </c>
      <c r="H31" s="15"/>
    </row>
    <row r="32" spans="2:8" x14ac:dyDescent="0.4">
      <c r="B32" s="32"/>
      <c r="C32" s="31" t="s">
        <v>15</v>
      </c>
      <c r="D32" s="9" t="s">
        <v>38</v>
      </c>
      <c r="E32" s="7"/>
      <c r="F32" s="11">
        <v>0</v>
      </c>
      <c r="G32" s="11">
        <f t="shared" si="0"/>
        <v>0</v>
      </c>
      <c r="H32" s="11"/>
    </row>
    <row r="33" spans="2:8" x14ac:dyDescent="0.4">
      <c r="B33" s="32"/>
      <c r="C33" s="32"/>
      <c r="D33" s="9" t="s">
        <v>39</v>
      </c>
      <c r="E33" s="10"/>
      <c r="F33" s="11">
        <v>0</v>
      </c>
      <c r="G33" s="11">
        <f t="shared" si="0"/>
        <v>0</v>
      </c>
      <c r="H33" s="11"/>
    </row>
    <row r="34" spans="2:8" x14ac:dyDescent="0.4">
      <c r="B34" s="32"/>
      <c r="C34" s="32"/>
      <c r="D34" s="9" t="s">
        <v>40</v>
      </c>
      <c r="E34" s="12">
        <v>47000000</v>
      </c>
      <c r="F34" s="11">
        <v>46499800</v>
      </c>
      <c r="G34" s="11">
        <f t="shared" si="0"/>
        <v>500200</v>
      </c>
      <c r="H34" s="11"/>
    </row>
    <row r="35" spans="2:8" x14ac:dyDescent="0.4">
      <c r="B35" s="32"/>
      <c r="C35" s="33"/>
      <c r="D35" s="20" t="s">
        <v>41</v>
      </c>
      <c r="E35" s="14">
        <f>+E32+E33+E34</f>
        <v>47000000</v>
      </c>
      <c r="F35" s="21">
        <f>+F32+F33+F34</f>
        <v>46499800</v>
      </c>
      <c r="G35" s="21">
        <f t="shared" si="0"/>
        <v>500200</v>
      </c>
      <c r="H35" s="21"/>
    </row>
    <row r="36" spans="2:8" x14ac:dyDescent="0.4">
      <c r="B36" s="33"/>
      <c r="C36" s="19" t="s">
        <v>42</v>
      </c>
      <c r="D36" s="17"/>
      <c r="E36" s="14">
        <f xml:space="preserve"> +E31 - E35</f>
        <v>-47000000</v>
      </c>
      <c r="F36" s="18">
        <f xml:space="preserve"> +F31 - F35</f>
        <v>-46499800</v>
      </c>
      <c r="G36" s="18">
        <f t="shared" si="0"/>
        <v>-500200</v>
      </c>
      <c r="H36" s="18"/>
    </row>
    <row r="37" spans="2:8" x14ac:dyDescent="0.4">
      <c r="B37" s="22" t="s">
        <v>43</v>
      </c>
      <c r="C37" s="23"/>
      <c r="D37" s="24"/>
      <c r="E37" s="7"/>
      <c r="F37" s="25"/>
      <c r="G37" s="25">
        <f>E37 + E38</f>
        <v>0</v>
      </c>
      <c r="H37" s="25"/>
    </row>
    <row r="38" spans="2:8" x14ac:dyDescent="0.4">
      <c r="B38" s="26"/>
      <c r="C38" s="27"/>
      <c r="D38" s="28"/>
      <c r="E38" s="12"/>
      <c r="F38" s="29"/>
      <c r="G38" s="29"/>
      <c r="H38" s="29"/>
    </row>
    <row r="39" spans="2:8" x14ac:dyDescent="0.4">
      <c r="B39" s="19" t="s">
        <v>44</v>
      </c>
      <c r="C39" s="16"/>
      <c r="D39" s="17"/>
      <c r="E39" s="14">
        <f xml:space="preserve"> +E18 +E27 +E36 - (E37 + E38)</f>
        <v>800000</v>
      </c>
      <c r="F39" s="18">
        <f xml:space="preserve"> +F18 +F27 +F36 - (F37 + F38)</f>
        <v>3531114</v>
      </c>
      <c r="G39" s="18">
        <f t="shared" si="0"/>
        <v>-2731114</v>
      </c>
      <c r="H39" s="18"/>
    </row>
    <row r="40" spans="2:8" x14ac:dyDescent="0.4">
      <c r="B40" s="19" t="s">
        <v>45</v>
      </c>
      <c r="C40" s="16"/>
      <c r="D40" s="17"/>
      <c r="E40" s="14">
        <v>50533319</v>
      </c>
      <c r="F40" s="18">
        <v>50533319</v>
      </c>
      <c r="G40" s="18">
        <f t="shared" si="0"/>
        <v>0</v>
      </c>
      <c r="H40" s="18"/>
    </row>
    <row r="41" spans="2:8" x14ac:dyDescent="0.4">
      <c r="B41" s="19" t="s">
        <v>46</v>
      </c>
      <c r="C41" s="16"/>
      <c r="D41" s="17"/>
      <c r="E41" s="14">
        <f xml:space="preserve"> +E39 +E40</f>
        <v>51333319</v>
      </c>
      <c r="F41" s="18">
        <f xml:space="preserve"> +F39 +F40</f>
        <v>54064433</v>
      </c>
      <c r="G41" s="18">
        <f t="shared" si="0"/>
        <v>-2731114</v>
      </c>
      <c r="H41" s="18"/>
    </row>
    <row r="42" spans="2:8" x14ac:dyDescent="0.4">
      <c r="B42" s="30"/>
      <c r="C42" s="30"/>
      <c r="D42" s="30"/>
      <c r="E42" s="30"/>
      <c r="F42" s="30"/>
      <c r="G42" s="30"/>
      <c r="H42" s="30"/>
    </row>
    <row r="43" spans="2:8" x14ac:dyDescent="0.4">
      <c r="B43" s="30"/>
      <c r="C43" s="30"/>
      <c r="D43" s="30"/>
      <c r="E43" s="30"/>
      <c r="F43" s="30"/>
      <c r="G43" s="30"/>
      <c r="H43" s="30"/>
    </row>
    <row r="44" spans="2:8" x14ac:dyDescent="0.4">
      <c r="B44" s="30"/>
      <c r="C44" s="30"/>
      <c r="D44" s="30"/>
      <c r="E44" s="30"/>
      <c r="F44" s="30"/>
      <c r="G44" s="30"/>
      <c r="H44" s="30"/>
    </row>
    <row r="45" spans="2:8" x14ac:dyDescent="0.4">
      <c r="B45" s="30"/>
      <c r="C45" s="30"/>
      <c r="D45" s="30"/>
      <c r="E45" s="30"/>
      <c r="F45" s="30"/>
      <c r="G45" s="30"/>
      <c r="H45" s="30"/>
    </row>
    <row r="46" spans="2:8" x14ac:dyDescent="0.4">
      <c r="B46" s="30"/>
      <c r="C46" s="30"/>
      <c r="D46" s="30"/>
      <c r="E46" s="30"/>
      <c r="F46" s="30"/>
      <c r="G46" s="30"/>
      <c r="H46" s="30"/>
    </row>
    <row r="47" spans="2:8" x14ac:dyDescent="0.4">
      <c r="B47" s="30"/>
      <c r="C47" s="30"/>
      <c r="D47" s="30"/>
      <c r="E47" s="30"/>
      <c r="F47" s="30"/>
      <c r="G47" s="30"/>
      <c r="H47" s="30"/>
    </row>
    <row r="48" spans="2:8" x14ac:dyDescent="0.4">
      <c r="B48" s="30"/>
      <c r="C48" s="30"/>
      <c r="D48" s="30"/>
      <c r="E48" s="30"/>
      <c r="F48" s="30"/>
      <c r="G48" s="30"/>
      <c r="H48" s="30"/>
    </row>
    <row r="49" spans="2:8" x14ac:dyDescent="0.4">
      <c r="B49" s="30"/>
      <c r="C49" s="30"/>
      <c r="D49" s="30"/>
      <c r="E49" s="30"/>
      <c r="F49" s="30"/>
      <c r="G49" s="30"/>
      <c r="H49" s="30"/>
    </row>
    <row r="50" spans="2:8" x14ac:dyDescent="0.4">
      <c r="B50" s="30"/>
      <c r="C50" s="30"/>
      <c r="D50" s="30"/>
      <c r="E50" s="30"/>
      <c r="F50" s="30"/>
      <c r="G50" s="30"/>
      <c r="H50" s="30"/>
    </row>
    <row r="51" spans="2:8" x14ac:dyDescent="0.4">
      <c r="B51" s="30"/>
      <c r="C51" s="30"/>
      <c r="D51" s="30"/>
      <c r="E51" s="30"/>
      <c r="F51" s="30"/>
      <c r="G51" s="30"/>
      <c r="H51" s="30"/>
    </row>
  </sheetData>
  <mergeCells count="12">
    <mergeCell ref="B3:H3"/>
    <mergeCell ref="B5:H5"/>
    <mergeCell ref="B7:D7"/>
    <mergeCell ref="B8:B18"/>
    <mergeCell ref="C8:C11"/>
    <mergeCell ref="C12:C17"/>
    <mergeCell ref="B19:B27"/>
    <mergeCell ref="C19:C22"/>
    <mergeCell ref="C23:C26"/>
    <mergeCell ref="B28:B36"/>
    <mergeCell ref="C28:C31"/>
    <mergeCell ref="C32:C35"/>
  </mergeCells>
  <phoneticPr fontId="1"/>
  <pageMargins left="0.7" right="0.7" top="0.75" bottom="0.75" header="0.3" footer="0.3"/>
  <pageSetup paperSize="9" fitToHeight="0" orientation="portrait" r:id="rId1"/>
  <headerFooter>
    <oddHeader>&amp;L社会福祉法人　美勢会</oddHead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第一号第一様式</vt:lpstr>
      <vt:lpstr>第一号第一様式!Print_Titles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owner</dc:creator>
  <cp:lastModifiedBy>owner</cp:lastModifiedBy>
  <dcterms:created xsi:type="dcterms:W3CDTF">2025-06-20T04:47:18Z</dcterms:created>
  <dcterms:modified xsi:type="dcterms:W3CDTF">2025-09-11T04:45:25Z</dcterms:modified>
</cp:coreProperties>
</file>